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<sst xmlns="http://schemas.openxmlformats.org/spreadsheetml/2006/main" count="34" uniqueCount="34">
  <si>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EJE</t>
  </si>
  <si>
    <t>PROGRAMA</t>
  </si>
  <si>
    <t>SUBPROGRAMA</t>
  </si>
  <si>
    <t>TEJIDO SOCIAL</t>
  </si>
  <si>
    <t>TEMPRANAS SONRISAS</t>
  </si>
  <si>
    <t>INFANCIA EN AMBIENTES PROTECTORES</t>
  </si>
  <si>
    <t>ADOLESCENTES CAMBIOS CON SEGURIDAD</t>
  </si>
  <si>
    <t>ENVEJECIMIENTO ACTIVO Y VEJEZ</t>
  </si>
  <si>
    <t>ENVEJECIMIENTO Y VEJEZ CON ATENCIÓN Y PROTECCIÓN</t>
  </si>
  <si>
    <t>DISPAPACIDAD, ATENCIÓN Y PROTECCIÓN</t>
  </si>
  <si>
    <t>ADOLESCENCIA EN ABIENTES PROTECTORES</t>
  </si>
  <si>
    <t>Proteger anualmente a 374 niños y niñas mediante la implementación del modelo terapéutico en los Centros de la Beneficencia, para el restablecimiento de sus derechos vulnerados</t>
  </si>
  <si>
    <t>Proteger anualmente 306 Adolescentes mediante la implementación del modelo terapéutico en los centros de la Beneficencia, para el restablecimiento de sus derechos vulnerados</t>
  </si>
  <si>
    <t>Proteger anualmente 650 Adultos Mayores mediante la implementación del modelo terapéutico en los centros de la Beneficencia, para el restablecimiento de sus derechos vulnerados</t>
  </si>
  <si>
    <t>Proteger anualmente 960 personas en condición de discapacidad cognitiva y mental mediante la implementación del modelo terapéutico en los centros de la Beneficencia, para el restablecimiento de sus derechos vulnerados</t>
  </si>
  <si>
    <t>TOTALES</t>
  </si>
  <si>
    <t xml:space="preserve">LOS MÁS CAPACES </t>
  </si>
  <si>
    <t>META PRODUCTO</t>
  </si>
  <si>
    <t>SPC</t>
  </si>
  <si>
    <t>APROBADO</t>
  </si>
  <si>
    <t>EJECUTADO</t>
  </si>
  <si>
    <t>% EJECUCIÓN</t>
  </si>
  <si>
    <t>Elaboró Doris Lozano Profesional Universitario</t>
  </si>
  <si>
    <t>AVANCE CUMPLIMIENTO METAS DEL PLAN  DEPARTAMENTAL DE DESARROLLO "Unidos Podemos Más"</t>
  </si>
  <si>
    <t>EJE: TEJIDO SOCIAL</t>
  </si>
  <si>
    <t>EJECUCION FISICA</t>
  </si>
  <si>
    <t>EJECUCION FINANCIERA</t>
  </si>
  <si>
    <t>PERSONAS ATENDIDAS</t>
  </si>
  <si>
    <t>%</t>
  </si>
  <si>
    <t>Protección de 702 mujeres y 909 hombres mayores de 18 años con discapacidad mental, en los 3 centros de protección de la Beneficencia ubicados en Chipaque y Sibaté.</t>
  </si>
  <si>
    <t>La protección a 59 niñas y 51 niños  vulnerados del Departamento, la realizó directamente el ICBF a través de contratos suscritos con operadores privados, en programas que se desarrollan en centros de la Beneficencia (Colonia Alberto Nieto Cano en Pacho e Instituto de Promoción Social en Fusagasugá)</t>
  </si>
  <si>
    <t>La protección de 218 adolescentes vulnerados del Departamento, la realizó directamente el ICBF a través de contratos suscritos con operadores privados, en programas que se desarrollan en centros de la Beneficencia (Colonia Alberto Nieto Cano en Pacho e Instituto de Promoción Social en Fusagasugá)</t>
  </si>
  <si>
    <t>Protección de 389 mujeres y 491 hombres mayores de 60 años en los 5 centros de protección de la Beneficencia, ubicados en Fusagasugá, Arbeláez, Villeta, Facatativá y Bogotá</t>
  </si>
  <si>
    <t>Fuente: Estadisticas de atención en centros de protección de la Beneficencia y ejecución presupuestal preliminar a 31 de diciembre de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</si>
</sst>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9" fontId="0" fillId="0" borderId="10" xfId="54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33" borderId="10" xfId="0" applyFont="1" applyFill="1" applyBorder="1" applyAlignment="1">
      <alignment horizontal="justify" vertical="center"/>
    </xf>
    <xf numFmtId="0" fontId="7" fillId="33" borderId="11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1" xfId="5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54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justify" vertical="center"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9" fontId="3" fillId="0" borderId="27" xfId="54" applyFont="1" applyFill="1" applyBorder="1" applyAlignment="1">
      <alignment horizontal="center" vertical="center" wrapText="1"/>
    </xf>
    <xf numFmtId="9" fontId="3" fillId="0" borderId="28" xfId="54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9" fontId="0" fillId="0" borderId="32" xfId="54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9" fontId="0" fillId="0" borderId="34" xfId="54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right" vertical="center" wrapText="1"/>
    </xf>
    <xf numFmtId="9" fontId="3" fillId="0" borderId="38" xfId="54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8.421875" style="0" customWidth="1"/>
    <col min="2" max="2" width="13.57421875" style="0" customWidth="1"/>
    <col min="3" max="3" width="15.8515625" style="0" customWidth="1"/>
    <col min="4" max="4" width="11.421875" style="4" customWidth="1"/>
    <col min="5" max="5" width="27.28125" style="0" customWidth="1"/>
    <col min="6" max="6" width="12.7109375" style="0" customWidth="1"/>
    <col min="7" max="7" width="8.28125" style="0" customWidth="1"/>
    <col min="8" max="8" width="30.00390625" style="0" customWidth="1"/>
    <col min="9" max="10" width="14.57421875" style="0" customWidth="1"/>
    <col min="11" max="11" width="12.28125" style="0" customWidth="1"/>
  </cols>
  <sheetData>
    <row r="1" spans="1:252" s="6" customFormat="1" ht="12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11" s="7" customFormat="1" ht="25.5" customHeight="1" thickBot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38.25" customHeight="1" thickBot="1">
      <c r="A3" s="26" t="s">
        <v>0</v>
      </c>
      <c r="B3" s="27" t="s">
        <v>1</v>
      </c>
      <c r="C3" s="27" t="s">
        <v>2</v>
      </c>
      <c r="D3" s="27" t="s">
        <v>18</v>
      </c>
      <c r="E3" s="27" t="s">
        <v>17</v>
      </c>
      <c r="F3" s="31" t="s">
        <v>25</v>
      </c>
      <c r="G3" s="32"/>
      <c r="H3" s="33"/>
      <c r="I3" s="34" t="s">
        <v>26</v>
      </c>
      <c r="J3" s="34"/>
      <c r="K3" s="35"/>
    </row>
    <row r="4" spans="1:11" ht="26.25" thickBot="1">
      <c r="A4" s="28"/>
      <c r="B4" s="29"/>
      <c r="C4" s="29"/>
      <c r="D4" s="29"/>
      <c r="E4" s="30"/>
      <c r="F4" s="36" t="s">
        <v>27</v>
      </c>
      <c r="G4" s="37" t="s">
        <v>28</v>
      </c>
      <c r="H4" s="38"/>
      <c r="I4" s="39" t="s">
        <v>19</v>
      </c>
      <c r="J4" s="39" t="s">
        <v>20</v>
      </c>
      <c r="K4" s="40" t="s">
        <v>21</v>
      </c>
    </row>
    <row r="5" spans="1:11" ht="116.25" customHeight="1">
      <c r="A5" s="41" t="s">
        <v>3</v>
      </c>
      <c r="B5" s="19" t="s">
        <v>4</v>
      </c>
      <c r="C5" s="20" t="s">
        <v>5</v>
      </c>
      <c r="D5" s="21">
        <v>297038</v>
      </c>
      <c r="E5" s="19" t="s">
        <v>11</v>
      </c>
      <c r="F5" s="22">
        <v>110</v>
      </c>
      <c r="G5" s="23">
        <f>110/374</f>
        <v>0.29411764705882354</v>
      </c>
      <c r="H5" s="24" t="s">
        <v>30</v>
      </c>
      <c r="I5" s="25">
        <v>206468654</v>
      </c>
      <c r="J5" s="25">
        <v>94439237</v>
      </c>
      <c r="K5" s="42">
        <f>J5/I5</f>
        <v>0.457402298946551</v>
      </c>
    </row>
    <row r="6" spans="1:11" ht="127.5" customHeight="1">
      <c r="A6" s="43"/>
      <c r="B6" s="2" t="s">
        <v>6</v>
      </c>
      <c r="C6" s="3" t="s">
        <v>10</v>
      </c>
      <c r="D6" s="1">
        <v>297036</v>
      </c>
      <c r="E6" s="2" t="s">
        <v>12</v>
      </c>
      <c r="F6" s="13">
        <v>218</v>
      </c>
      <c r="G6" s="9">
        <f>218/306</f>
        <v>0.7124183006535948</v>
      </c>
      <c r="H6" s="11" t="s">
        <v>31</v>
      </c>
      <c r="I6" s="8">
        <v>141382557</v>
      </c>
      <c r="J6" s="8">
        <v>27982628</v>
      </c>
      <c r="K6" s="44">
        <f>J6/I6</f>
        <v>0.1979213602707723</v>
      </c>
    </row>
    <row r="7" spans="1:11" ht="96" customHeight="1">
      <c r="A7" s="43"/>
      <c r="B7" s="2" t="s">
        <v>7</v>
      </c>
      <c r="C7" s="3" t="s">
        <v>8</v>
      </c>
      <c r="D7" s="1">
        <v>297039</v>
      </c>
      <c r="E7" s="2" t="s">
        <v>13</v>
      </c>
      <c r="F7" s="13">
        <v>880</v>
      </c>
      <c r="G7" s="14">
        <f>880/650</f>
        <v>1.353846153846154</v>
      </c>
      <c r="H7" s="12" t="s">
        <v>32</v>
      </c>
      <c r="I7" s="8">
        <v>14460231959</v>
      </c>
      <c r="J7" s="8">
        <v>13120042131</v>
      </c>
      <c r="K7" s="44">
        <f>J7/I7</f>
        <v>0.9073189260172365</v>
      </c>
    </row>
    <row r="8" spans="1:11" ht="111" customHeight="1">
      <c r="A8" s="43"/>
      <c r="B8" s="2" t="s">
        <v>16</v>
      </c>
      <c r="C8" s="3" t="s">
        <v>9</v>
      </c>
      <c r="D8" s="1">
        <v>297040</v>
      </c>
      <c r="E8" s="2" t="s">
        <v>14</v>
      </c>
      <c r="F8" s="13">
        <v>1611</v>
      </c>
      <c r="G8" s="14">
        <f>1611/960</f>
        <v>1.678125</v>
      </c>
      <c r="H8" s="12" t="s">
        <v>29</v>
      </c>
      <c r="I8" s="8">
        <v>25367130561</v>
      </c>
      <c r="J8" s="8">
        <v>24799255297</v>
      </c>
      <c r="K8" s="44">
        <f>J8/I8</f>
        <v>0.9776137366962164</v>
      </c>
    </row>
    <row r="9" spans="1:11" ht="13.5" thickBot="1">
      <c r="A9" s="45" t="s">
        <v>15</v>
      </c>
      <c r="B9" s="46"/>
      <c r="C9" s="46"/>
      <c r="D9" s="46"/>
      <c r="E9" s="47"/>
      <c r="F9" s="48">
        <f>SUM(F5:F8)</f>
        <v>2819</v>
      </c>
      <c r="G9" s="48"/>
      <c r="H9" s="48"/>
      <c r="I9" s="49">
        <f>SUM(I5:I8)</f>
        <v>40175213731</v>
      </c>
      <c r="J9" s="49">
        <f>SUM(J5:J8)</f>
        <v>38041719293</v>
      </c>
      <c r="K9" s="50">
        <f>J9/I9</f>
        <v>0.946895256057997</v>
      </c>
    </row>
    <row r="10" ht="12.75">
      <c r="A10" s="10" t="s">
        <v>22</v>
      </c>
    </row>
    <row r="11" ht="12.75">
      <c r="A11" s="10" t="s">
        <v>33</v>
      </c>
    </row>
  </sheetData>
  <sheetProtection/>
  <mergeCells count="12">
    <mergeCell ref="A1:K1"/>
    <mergeCell ref="A2:K2"/>
    <mergeCell ref="A3:A4"/>
    <mergeCell ref="B3:B4"/>
    <mergeCell ref="C3:C4"/>
    <mergeCell ref="D3:D4"/>
    <mergeCell ref="E3:E4"/>
    <mergeCell ref="G4:H4"/>
    <mergeCell ref="A9:E9"/>
    <mergeCell ref="I3:K3"/>
    <mergeCell ref="F3:H3"/>
    <mergeCell ref="A5:A8"/>
  </mergeCells>
  <printOptions/>
  <pageMargins left="0.45" right="0.45" top="0.5" bottom="0.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mariaines</cp:lastModifiedBy>
  <cp:lastPrinted>2019-01-31T00:32:38Z</cp:lastPrinted>
  <dcterms:created xsi:type="dcterms:W3CDTF">2017-10-04T16:09:20Z</dcterms:created>
  <dcterms:modified xsi:type="dcterms:W3CDTF">2019-01-31T02:57:14Z</dcterms:modified>
  <cp:category/>
  <cp:version/>
  <cp:contentType/>
  <cp:contentStatus/>
  <cp:revision>1</cp:revision>
</cp:coreProperties>
</file>